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C9" i="1"/>
  <c r="C47" i="1" s="1"/>
  <c r="C62" i="1" s="1"/>
  <c r="B9" i="1"/>
  <c r="B47" i="1" s="1"/>
  <c r="B62" i="1" s="1"/>
  <c r="E81" i="1" l="1"/>
  <c r="F81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<sst xmlns="http://schemas.openxmlformats.org/spreadsheetml/2006/main" count="128" uniqueCount="126">
  <si>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</si>
  <si>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</si>
  <si>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</si>
  <si>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2019 y al 30 de Junio de 2020</t>
  </si>
  <si>
    <t>(PESOS)</t>
  </si>
  <si>
    <t xml:space="preserve">   Concepto (c)</t>
  </si>
  <si>
    <t xml:space="preserve"> 30-Jun-20</t>
  </si>
  <si>
    <t xml:space="preserve"> 31-Dic-19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</si>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</sst>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10000000</v>
          </cell>
          <cell r="D10">
            <v>380000000</v>
          </cell>
          <cell r="E10">
            <v>180186750</v>
          </cell>
          <cell r="F10">
            <v>169456638</v>
          </cell>
          <cell r="G10">
            <v>199813250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55" zoomScale="95" zoomScaleNormal="95" workbookViewId="0">
      <selection activeCell="A49" sqref="A49:F82"/>
    </sheetView>
  </sheetViews>
  <sheetFormatPr baseColWidth="10" defaultColWidth="0" defaultRowHeight="15" customHeight="1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64806688</v>
      </c>
      <c r="C9" s="12">
        <f>SUM(C10:C16)</f>
        <v>61241819</v>
      </c>
      <c r="D9" s="11" t="s">
        <v>14</v>
      </c>
      <c r="E9" s="12">
        <f>SUM(E10:E18)</f>
        <v>13830838</v>
      </c>
      <c r="F9" s="12">
        <f>SUM(F10:F18)</f>
        <v>19038088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8706756</v>
      </c>
      <c r="F10" s="12">
        <v>8796953</v>
      </c>
    </row>
    <row r="11" spans="1:6" x14ac:dyDescent="0.2">
      <c r="A11" s="13" t="s">
        <v>17</v>
      </c>
      <c r="B11" s="12">
        <v>45592346</v>
      </c>
      <c r="C11" s="12">
        <v>48361638</v>
      </c>
      <c r="D11" s="13" t="s">
        <v>18</v>
      </c>
      <c r="E11" s="12">
        <v>1611583</v>
      </c>
      <c r="F11" s="12">
        <v>1775990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19214342</v>
      </c>
      <c r="C15" s="12">
        <v>12880181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3512499</v>
      </c>
      <c r="F16" s="12">
        <v>8465145</v>
      </c>
    </row>
    <row r="17" spans="1:6" x14ac:dyDescent="0.2">
      <c r="A17" s="11" t="s">
        <v>29</v>
      </c>
      <c r="B17" s="12">
        <f>SUM(B18:B24)</f>
        <v>4039980</v>
      </c>
      <c r="C17" s="12">
        <f>SUM(C18:C24)</f>
        <v>334740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4039980</v>
      </c>
      <c r="C20" s="12">
        <v>334740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0</v>
      </c>
      <c r="C25" s="12">
        <f>SUM(C26:C30)</f>
        <v>0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0</v>
      </c>
      <c r="C26" s="12">
        <v>0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0</v>
      </c>
      <c r="C27" s="15">
        <v>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0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835308</v>
      </c>
      <c r="F31" s="12">
        <f>SUM(F32:F37)</f>
        <v>1558648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835308</v>
      </c>
      <c r="F33" s="12">
        <v>1558648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68846668</v>
      </c>
      <c r="C47" s="22">
        <f>C9+C17+C25+C31+C37+C38+C41</f>
        <v>61576559</v>
      </c>
      <c r="D47" s="21" t="s">
        <v>88</v>
      </c>
      <c r="E47" s="22">
        <f>E9+E19+E23+E26+E27+E31+E38+E42</f>
        <v>14666146</v>
      </c>
      <c r="F47" s="22">
        <f>F9+F19+F23+F26+F27+F31+F38+F42</f>
        <v>20596736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20775224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54288435</v>
      </c>
      <c r="C53" s="12">
        <v>45222732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4330213</v>
      </c>
      <c r="D54" s="17" t="s">
        <v>100</v>
      </c>
      <c r="E54" s="12">
        <v>18381631</v>
      </c>
      <c r="F54" s="12">
        <v>11346193</v>
      </c>
    </row>
    <row r="55" spans="1:6" x14ac:dyDescent="0.2">
      <c r="A55" s="11" t="s">
        <v>101</v>
      </c>
      <c r="B55" s="12">
        <v>-39836101</v>
      </c>
      <c r="C55" s="12">
        <v>-37964444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18381631</v>
      </c>
      <c r="F57" s="22">
        <f>SUM(F50:F55)</f>
        <v>11346193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33047777</v>
      </c>
      <c r="F59" s="22">
        <f>F47+F57</f>
        <v>31942929</v>
      </c>
    </row>
    <row r="60" spans="1:6" ht="15.75" x14ac:dyDescent="0.2">
      <c r="A60" s="21" t="s">
        <v>108</v>
      </c>
      <c r="B60" s="22">
        <f>SUM(B50:B58)</f>
        <v>39557771</v>
      </c>
      <c r="C60" s="22">
        <f>SUM(C50:C58)</f>
        <v>32363725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108404439</v>
      </c>
      <c r="C62" s="22">
        <f>SUM(C47+C60)</f>
        <v>93940284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38687432</v>
      </c>
      <c r="F63" s="12">
        <f>SUM(F64:F66)</f>
        <v>38687432</v>
      </c>
    </row>
    <row r="64" spans="1:6" x14ac:dyDescent="0.2">
      <c r="A64" s="10"/>
      <c r="B64" s="25"/>
      <c r="C64" s="25"/>
      <c r="D64" s="11" t="s">
        <v>112</v>
      </c>
      <c r="E64" s="12">
        <v>38687432</v>
      </c>
      <c r="F64" s="12">
        <v>38687432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36669230</v>
      </c>
      <c r="F68" s="12">
        <f>SUM(F69:F73)</f>
        <v>23309923</v>
      </c>
    </row>
    <row r="69" spans="1:6" x14ac:dyDescent="0.2">
      <c r="A69" s="26"/>
      <c r="B69" s="25"/>
      <c r="C69" s="25"/>
      <c r="D69" s="11" t="s">
        <v>116</v>
      </c>
      <c r="E69" s="12">
        <v>13359307</v>
      </c>
      <c r="F69" s="12">
        <v>1190757</v>
      </c>
    </row>
    <row r="70" spans="1:6" x14ac:dyDescent="0.2">
      <c r="A70" s="26"/>
      <c r="B70" s="25"/>
      <c r="C70" s="25"/>
      <c r="D70" s="11" t="s">
        <v>117</v>
      </c>
      <c r="E70" s="12">
        <v>-3336464</v>
      </c>
      <c r="F70" s="12">
        <v>-4527221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75356662</v>
      </c>
      <c r="F79" s="22">
        <f>F63+F68+F75</f>
        <v>61997355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108404439</v>
      </c>
      <c r="F81" s="22">
        <f>F59+F79</f>
        <v>93940284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"/>
    <dataValidation allowBlank="1" showInputMessage="1" showErrorMessage="1" prompt="20XN (d)" sqref="B6 E6:F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2020-08-28T20:51:39Z</dcterms:created>
  <dcterms:modified xsi:type="dcterms:W3CDTF">2020-08-28T20:52:38Z</dcterms:modified>
</cp:coreProperties>
</file>