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C47" i="1" s="1"/>
  <c r="C62" i="1" s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<sst xmlns="http://schemas.openxmlformats.org/spreadsheetml/2006/main" count="128" uniqueCount="126">
  <si>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</si>
  <si>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</si>
  <si>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</si>
  <si>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2019 y al 31 de Marzo de 2020</t>
  </si>
  <si>
    <t>(PESOS)</t>
  </si>
  <si>
    <t xml:space="preserve">   Concepto (c)</t>
  </si>
  <si>
    <t xml:space="preserve"> 31-Mar-20</t>
  </si>
  <si>
    <t xml:space="preserve"> 31-Dic-19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</si>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</sst>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Formatos%20LDF%201er..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0</v>
          </cell>
          <cell r="D10">
            <v>370000000</v>
          </cell>
          <cell r="E10">
            <v>80355143</v>
          </cell>
          <cell r="F10">
            <v>73172225</v>
          </cell>
          <cell r="G10">
            <v>289644857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54" zoomScale="95" zoomScaleNormal="95" workbookViewId="0">
      <selection activeCell="C66" sqref="C66"/>
    </sheetView>
  </sheetViews>
  <sheetFormatPr baseColWidth="10" defaultColWidth="0" defaultRowHeight="15" customHeight="1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71332308</v>
      </c>
      <c r="C9" s="12">
        <f>SUM(C10:C16)</f>
        <v>61241819</v>
      </c>
      <c r="D9" s="11" t="s">
        <v>14</v>
      </c>
      <c r="E9" s="12">
        <f>SUM(E10:E18)</f>
        <v>18439480</v>
      </c>
      <c r="F9" s="12">
        <f>SUM(F10:F18)</f>
        <v>19038088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13553577</v>
      </c>
      <c r="F10" s="12">
        <v>8796953</v>
      </c>
    </row>
    <row r="11" spans="1:6" x14ac:dyDescent="0.2">
      <c r="A11" s="13" t="s">
        <v>17</v>
      </c>
      <c r="B11" s="12">
        <v>56009209</v>
      </c>
      <c r="C11" s="12">
        <v>48361638</v>
      </c>
      <c r="D11" s="13" t="s">
        <v>18</v>
      </c>
      <c r="E11" s="12">
        <v>1305077</v>
      </c>
      <c r="F11" s="12">
        <v>1775990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15323099</v>
      </c>
      <c r="C15" s="12">
        <v>12880181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3580826</v>
      </c>
      <c r="F16" s="12">
        <v>8465145</v>
      </c>
    </row>
    <row r="17" spans="1:6" x14ac:dyDescent="0.2">
      <c r="A17" s="11" t="s">
        <v>29</v>
      </c>
      <c r="B17" s="12">
        <f>SUM(B18:B24)</f>
        <v>4539898</v>
      </c>
      <c r="C17" s="12">
        <f>SUM(C18:C24)</f>
        <v>334740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4539898</v>
      </c>
      <c r="C20" s="12">
        <v>334740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394889</v>
      </c>
      <c r="C25" s="12">
        <f>SUM(C26:C30)</f>
        <v>0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49828</v>
      </c>
      <c r="C26" s="12">
        <v>0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345061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427903</v>
      </c>
      <c r="F31" s="12">
        <f>SUM(F32:F37)</f>
        <v>1558648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427903</v>
      </c>
      <c r="F33" s="12">
        <v>1558648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76267095</v>
      </c>
      <c r="C47" s="22">
        <f>C9+C17+C25+C31+C37+C38+C41</f>
        <v>61576559</v>
      </c>
      <c r="D47" s="21" t="s">
        <v>88</v>
      </c>
      <c r="E47" s="22">
        <f>E9+E19+E23+E26+E27+E31+E38+E42</f>
        <v>18867383</v>
      </c>
      <c r="F47" s="22">
        <f>F9+F19+F23+F26+F27+F31+F38+F42</f>
        <v>20596736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45628405</v>
      </c>
      <c r="C53" s="12">
        <v>45222732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14836655</v>
      </c>
      <c r="F54" s="12">
        <v>11346193</v>
      </c>
    </row>
    <row r="55" spans="1:6" x14ac:dyDescent="0.2">
      <c r="A55" s="11" t="s">
        <v>101</v>
      </c>
      <c r="B55" s="12">
        <v>-38838938</v>
      </c>
      <c r="C55" s="12">
        <v>-37964444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14836655</v>
      </c>
      <c r="F57" s="22">
        <f>SUM(F50:F55)</f>
        <v>11346193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33704038</v>
      </c>
      <c r="F59" s="22">
        <f>F47+F57</f>
        <v>31942929</v>
      </c>
    </row>
    <row r="60" spans="1:6" ht="15.75" x14ac:dyDescent="0.2">
      <c r="A60" s="21" t="s">
        <v>108</v>
      </c>
      <c r="B60" s="22">
        <f>SUM(B50:B58)</f>
        <v>31894904</v>
      </c>
      <c r="C60" s="22">
        <f>SUM(C50:C58)</f>
        <v>32363725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108161999</v>
      </c>
      <c r="C62" s="22">
        <f>SUM(C47+C60)</f>
        <v>93940284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35770529</v>
      </c>
      <c r="F68" s="12">
        <f>SUM(F69:F73)</f>
        <v>23309923</v>
      </c>
    </row>
    <row r="69" spans="1:6" x14ac:dyDescent="0.2">
      <c r="A69" s="26"/>
      <c r="B69" s="25"/>
      <c r="C69" s="25"/>
      <c r="D69" s="11" t="s">
        <v>116</v>
      </c>
      <c r="E69" s="12">
        <v>12460606</v>
      </c>
      <c r="F69" s="12">
        <v>1190757</v>
      </c>
    </row>
    <row r="70" spans="1:6" x14ac:dyDescent="0.2">
      <c r="A70" s="26"/>
      <c r="B70" s="25"/>
      <c r="C70" s="25"/>
      <c r="D70" s="11" t="s">
        <v>117</v>
      </c>
      <c r="E70" s="12">
        <v>-3336464</v>
      </c>
      <c r="F70" s="12">
        <v>-4527221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74457961</v>
      </c>
      <c r="F79" s="22">
        <f>F63+F68+F75</f>
        <v>61997355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108161999</v>
      </c>
      <c r="F81" s="22">
        <f>F59+F79</f>
        <v>93940284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2020-05-11T19:53:00Z</dcterms:created>
  <dcterms:modified xsi:type="dcterms:W3CDTF">2020-05-11T19:56:42Z</dcterms:modified>
</cp:coreProperties>
</file>