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4 Balan.Presup. (2)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74" i="1" s="1"/>
  <c r="D70" i="1"/>
  <c r="C70" i="1"/>
  <c r="B70" i="1"/>
  <c r="D68" i="1"/>
  <c r="C68" i="1"/>
  <c r="B68" i="1"/>
  <c r="D64" i="1"/>
  <c r="D72" i="1" s="1"/>
  <c r="D74" i="1" s="1"/>
  <c r="C64" i="1"/>
  <c r="B64" i="1"/>
  <c r="D63" i="1"/>
  <c r="C63" i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4" i="1"/>
  <c r="D11" i="1" s="1"/>
  <c r="D8" i="1" s="1"/>
  <c r="D21" i="1" s="1"/>
  <c r="D23" i="1" s="1"/>
  <c r="D25" i="1" s="1"/>
  <c r="D33" i="1" s="1"/>
  <c r="D40" i="1"/>
  <c r="C40" i="1"/>
  <c r="B40" i="1"/>
  <c r="D37" i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<sst xmlns="http://schemas.openxmlformats.org/spreadsheetml/2006/main" count="65" uniqueCount="45">
  <si>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</si>
  <si>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</si>
  <si>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</si>
  <si>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31 de Diciembre de 2021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</si>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</sst>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4 Balan.Presup. (2)"/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4"/>
      <sheetData sheetId="5"/>
      <sheetData sheetId="6"/>
      <sheetData sheetId="7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381100000</v>
      </c>
      <c r="C8" s="19">
        <f>SUM(C9:C11)</f>
        <v>383708159</v>
      </c>
      <c r="D8" s="19">
        <f>SUM(D9:D11)</f>
        <v>383708159</v>
      </c>
    </row>
    <row r="9" spans="1:4" x14ac:dyDescent="0.2">
      <c r="A9" s="21" t="s">
        <v>10</v>
      </c>
      <c r="B9" s="22">
        <v>381100000</v>
      </c>
      <c r="C9" s="22">
        <v>383708159</v>
      </c>
      <c r="D9" s="22">
        <v>383708159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381100000</v>
      </c>
      <c r="C13" s="19">
        <f>C14+C15</f>
        <v>373527199</v>
      </c>
      <c r="D13" s="19">
        <f>D14+D15</f>
        <v>365450934</v>
      </c>
    </row>
    <row r="14" spans="1:4" x14ac:dyDescent="0.2">
      <c r="A14" s="21" t="s">
        <v>14</v>
      </c>
      <c r="B14" s="22">
        <v>381100000</v>
      </c>
      <c r="C14" s="22">
        <v>373527199</v>
      </c>
      <c r="D14" s="22">
        <v>365450934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3926412</v>
      </c>
      <c r="D17" s="19">
        <f>D18+D19</f>
        <v>3926412</v>
      </c>
    </row>
    <row r="18" spans="1:4" x14ac:dyDescent="0.2">
      <c r="A18" s="21" t="s">
        <v>17</v>
      </c>
      <c r="B18" s="28">
        <v>0</v>
      </c>
      <c r="C18" s="22">
        <v>3926412</v>
      </c>
      <c r="D18" s="22">
        <v>3926412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14107372</v>
      </c>
      <c r="D21" s="19">
        <f>D8-D13+D17</f>
        <v>22183637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14107372</v>
      </c>
      <c r="D23" s="19">
        <f>D21-D11</f>
        <v>22183637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10180960</v>
      </c>
      <c r="D25" s="32">
        <f>D23-D17</f>
        <v>18257225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10180960</v>
      </c>
      <c r="D33" s="32">
        <f>D25+D29</f>
        <v>18257225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381100000</v>
      </c>
      <c r="C48" s="42">
        <f>C9</f>
        <v>383708159</v>
      </c>
      <c r="D48" s="42">
        <f>D9</f>
        <v>383708159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381100000</v>
      </c>
      <c r="C53" s="36">
        <f>C14</f>
        <v>373527199</v>
      </c>
      <c r="D53" s="36">
        <f>D14</f>
        <v>365450934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3926412</v>
      </c>
      <c r="D55" s="36">
        <f>D18</f>
        <v>3926412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14107372</v>
      </c>
      <c r="D57" s="32">
        <f>D48+D49-D53+D55</f>
        <v>22183637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14107372</v>
      </c>
      <c r="D59" s="32">
        <f>D57-D49</f>
        <v>22183637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2022-02-03T17:10:37Z</dcterms:created>
  <dcterms:modified xsi:type="dcterms:W3CDTF">2022-02-03T17:10:47Z</dcterms:modified>
</cp:coreProperties>
</file>